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definedNames>
    <definedName name="_Toc471578724" localSheetId="0">Лист1!$M$4</definedName>
  </definedNames>
  <calcPr calcId="162913"/>
</workbook>
</file>

<file path=xl/calcChain.xml><?xml version="1.0" encoding="utf-8"?>
<calcChain xmlns="http://schemas.openxmlformats.org/spreadsheetml/2006/main">
  <c r="S25" i="1" l="1"/>
  <c r="S24" i="1"/>
  <c r="S23" i="1"/>
  <c r="S22" i="1"/>
  <c r="S21" i="1"/>
  <c r="S20" i="1"/>
  <c r="S19" i="1"/>
  <c r="R25" i="1" l="1"/>
  <c r="R24" i="1"/>
  <c r="R23" i="1"/>
  <c r="R22" i="1"/>
  <c r="R21" i="1"/>
  <c r="R20" i="1"/>
  <c r="R19" i="1"/>
  <c r="R18" i="1" l="1"/>
  <c r="S18" i="1"/>
  <c r="R17" i="1" l="1"/>
  <c r="S17" i="1" s="1"/>
  <c r="R16" i="1"/>
  <c r="S16" i="1" s="1"/>
  <c r="R15" i="1"/>
  <c r="S15" i="1" s="1"/>
  <c r="R14" i="1"/>
  <c r="S14" i="1" s="1"/>
  <c r="R13" i="1"/>
  <c r="S13" i="1" s="1"/>
  <c r="R12" i="1"/>
  <c r="S12" i="1" s="1"/>
  <c r="R11" i="1"/>
  <c r="S11" i="1" s="1"/>
  <c r="R10" i="1"/>
  <c r="S10" i="1" s="1"/>
  <c r="S26" i="1" s="1"/>
  <c r="K18" i="1" l="1"/>
  <c r="K17" i="1"/>
  <c r="K14" i="1"/>
  <c r="K13" i="1"/>
</calcChain>
</file>

<file path=xl/sharedStrings.xml><?xml version="1.0" encoding="utf-8"?>
<sst xmlns="http://schemas.openxmlformats.org/spreadsheetml/2006/main" count="29" uniqueCount="29">
  <si>
    <t>Наименование закупки</t>
  </si>
  <si>
    <t>КП №1</t>
  </si>
  <si>
    <t>КП №2</t>
  </si>
  <si>
    <t>КП №3</t>
  </si>
  <si>
    <t>СВЕДЕНИЯ О НАЧАЛЬНОЙ (МАКСИМАЛЬНОЙ) ЦЕНЕ ДОГОВОРА, ЦЕНЕ КАЖДОЙ ЕДИНИЦЫ ПРОДУКЦИИ, ЯВЛЯЮЩЕЙСЯ ПРЕДМЕТОМ ДОГОВОРА</t>
  </si>
  <si>
    <t>НМЦД определена заказчиком методом сопоставимых рыночных цен (анализ рынка).</t>
  </si>
  <si>
    <t>НМЦД определена, как средняя стоимость товаров (работ, услуг).</t>
  </si>
  <si>
    <t>Итого, руб.</t>
  </si>
  <si>
    <t>Цена за единицу, руб.</t>
  </si>
  <si>
    <t>№ п/п</t>
  </si>
  <si>
    <t>шпаклевка гипсовая универсальная 25 кг</t>
  </si>
  <si>
    <t>колер универсальный желтый, 100мл.</t>
  </si>
  <si>
    <t>колер универсальный  синий, 100мл.</t>
  </si>
  <si>
    <t>колер универсальный зеленый,  100мл.</t>
  </si>
  <si>
    <t>колер универсальный красный, 100мл.</t>
  </si>
  <si>
    <t>колер универсальный коричневый, 100мл.</t>
  </si>
  <si>
    <t>колер универсальный  черный 100мл.</t>
  </si>
  <si>
    <t>ровнитель для пола 25кг.слой от 10 мм до 50 или более</t>
  </si>
  <si>
    <t>шпатель нержавеющ. ст. 100мм</t>
  </si>
  <si>
    <t>шпатель нержавеющ. ст. 350мм</t>
  </si>
  <si>
    <t>грунтовка глубокого проникновения для наружных и внутренних работ 10 л.</t>
  </si>
  <si>
    <t>штукатурка гипсовая по 30 кг. Универсальная толщина слоя от 5 мм или менее до 40 или более</t>
  </si>
  <si>
    <t>ИТОГО</t>
  </si>
  <si>
    <t>штукатурка цементная универсальная, 25 кг</t>
  </si>
  <si>
    <t>цемент 50 кг. Пц. 400, 32,5</t>
  </si>
  <si>
    <t xml:space="preserve">смесь цементнопесчаная М 150 25 кг. </t>
  </si>
  <si>
    <t>Кол-во, шт.</t>
  </si>
  <si>
    <t>ИТОГО  Начальная (максимальная) цена договора: 87 937,00 руб.</t>
  </si>
  <si>
    <t>краска  интерьерная водно-дисперсионная белая для стен колеруемая 14 кг. Без запаха, допуск для детских учреждений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</si>
</sst>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&quot;₽&quot;_-;\-* #,##0.00\ &quot;₽&quot;_-;_-* &quot;-&quot;??\ &quot;₽&quot;_-;_-@_-"/>
  </numFmts>
  <fonts count="9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Arial Cyr"/>
      <charset val="204"/>
    </font>
    <font>
      <sz val="11"/>
      <color theme="1"/>
      <name val="Times New Roman"/>
      <family val="1"/>
      <charset val="204"/>
    </font>
    <font>
      <sz val="10"/>
      <color rgb="FF000000"/>
      <name val="Arial"/>
      <family val="2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3" fillId="0" borderId="0"/>
    <xf numFmtId="0" fontId="5" fillId="0" borderId="0"/>
  </cellStyleXfs>
  <cellXfs count="55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/>
    </xf>
    <xf numFmtId="0" fontId="1" fillId="2" borderId="2" xfId="0" applyNumberFormat="1" applyFont="1" applyFill="1" applyBorder="1" applyAlignment="1">
      <alignment horizontal="center" vertical="center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justify"/>
    </xf>
    <xf numFmtId="0" fontId="1" fillId="0" borderId="2" xfId="0" applyFont="1" applyBorder="1"/>
    <xf numFmtId="0" fontId="6" fillId="0" borderId="1" xfId="0" applyFont="1" applyBorder="1" applyAlignment="1">
      <alignment horizontal="center" vertical="center" wrapText="1"/>
    </xf>
    <xf numFmtId="0" fontId="4" fillId="0" borderId="0" xfId="0" applyFont="1"/>
    <xf numFmtId="0" fontId="4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0" fillId="0" borderId="0" xfId="0" applyFont="1" applyAlignment="1"/>
    <xf numFmtId="0" fontId="4" fillId="0" borderId="0" xfId="0" applyFont="1" applyBorder="1"/>
    <xf numFmtId="0" fontId="4" fillId="0" borderId="0" xfId="0" applyFont="1" applyBorder="1" applyAlignment="1">
      <alignment horizontal="left"/>
    </xf>
    <xf numFmtId="0" fontId="6" fillId="0" borderId="0" xfId="0" applyFont="1" applyBorder="1" applyAlignment="1">
      <alignment horizontal="center" vertical="center"/>
    </xf>
    <xf numFmtId="0" fontId="1" fillId="0" borderId="0" xfId="0" applyFont="1" applyBorder="1"/>
    <xf numFmtId="0" fontId="1" fillId="0" borderId="2" xfId="0" applyNumberFormat="1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2" fontId="4" fillId="0" borderId="0" xfId="0" applyNumberFormat="1" applyFont="1" applyBorder="1" applyAlignment="1">
      <alignment wrapText="1"/>
    </xf>
    <xf numFmtId="2" fontId="4" fillId="0" borderId="1" xfId="0" applyNumberFormat="1" applyFont="1" applyFill="1" applyBorder="1" applyAlignment="1">
      <alignment horizontal="center" vertical="center"/>
    </xf>
    <xf numFmtId="2" fontId="4" fillId="0" borderId="1" xfId="0" applyNumberFormat="1" applyFont="1" applyBorder="1"/>
    <xf numFmtId="2" fontId="4" fillId="3" borderId="1" xfId="0" applyNumberFormat="1" applyFont="1" applyFill="1" applyBorder="1" applyAlignment="1">
      <alignment horizontal="center" vertical="center"/>
    </xf>
    <xf numFmtId="2" fontId="4" fillId="0" borderId="4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wrapText="1"/>
    </xf>
    <xf numFmtId="2" fontId="4" fillId="0" borderId="1" xfId="0" applyNumberFormat="1" applyFont="1" applyBorder="1" applyAlignment="1">
      <alignment horizontal="center"/>
    </xf>
    <xf numFmtId="2" fontId="4" fillId="3" borderId="1" xfId="0" applyNumberFormat="1" applyFont="1" applyFill="1" applyBorder="1" applyAlignment="1">
      <alignment horizontal="center"/>
    </xf>
    <xf numFmtId="2" fontId="4" fillId="0" borderId="1" xfId="0" applyNumberFormat="1" applyFont="1" applyFill="1" applyBorder="1"/>
    <xf numFmtId="2" fontId="4" fillId="0" borderId="1" xfId="0" applyNumberFormat="1" applyFont="1" applyBorder="1" applyAlignment="1">
      <alignment horizontal="center" vertical="center" wrapText="1"/>
    </xf>
    <xf numFmtId="0" fontId="7" fillId="0" borderId="1" xfId="2" applyFont="1" applyFill="1" applyBorder="1" applyAlignment="1">
      <alignment horizontal="center" vertical="top" wrapText="1"/>
    </xf>
    <xf numFmtId="0" fontId="4" fillId="0" borderId="0" xfId="0" applyFont="1" applyBorder="1" applyAlignment="1">
      <alignment vertical="center"/>
    </xf>
    <xf numFmtId="0" fontId="1" fillId="0" borderId="3" xfId="0" applyFont="1" applyBorder="1"/>
    <xf numFmtId="0" fontId="4" fillId="0" borderId="2" xfId="0" applyNumberFormat="1" applyFont="1" applyFill="1" applyBorder="1" applyAlignment="1">
      <alignment horizontal="center" vertical="center" wrapText="1"/>
    </xf>
    <xf numFmtId="0" fontId="4" fillId="3" borderId="1" xfId="0" applyNumberFormat="1" applyFont="1" applyFill="1" applyBorder="1" applyAlignment="1">
      <alignment horizontal="center" vertical="center"/>
    </xf>
    <xf numFmtId="0" fontId="4" fillId="3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wrapText="1"/>
    </xf>
    <xf numFmtId="0" fontId="4" fillId="0" borderId="1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0" fillId="0" borderId="1" xfId="0" applyBorder="1" applyAlignment="1">
      <alignment wrapText="1"/>
    </xf>
    <xf numFmtId="0" fontId="2" fillId="0" borderId="1" xfId="0" applyFont="1" applyBorder="1" applyAlignment="1">
      <alignment horizontal="center"/>
    </xf>
    <xf numFmtId="164" fontId="4" fillId="0" borderId="0" xfId="0" applyNumberFormat="1" applyFont="1" applyAlignment="1">
      <alignment horizontal="right"/>
    </xf>
    <xf numFmtId="0" fontId="6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wrapText="1"/>
    </xf>
    <xf numFmtId="0" fontId="4" fillId="0" borderId="0" xfId="0" applyFont="1" applyAlignment="1">
      <alignment horizontal="justify" vertical="center" wrapText="1"/>
    </xf>
    <xf numFmtId="0" fontId="0" fillId="0" borderId="0" xfId="0" applyFont="1" applyAlignment="1">
      <alignment wrapText="1"/>
    </xf>
    <xf numFmtId="0" fontId="8" fillId="0" borderId="0" xfId="0" applyFont="1" applyBorder="1" applyAlignment="1">
      <alignment horizontal="justify" vertical="center" wrapText="1"/>
    </xf>
    <xf numFmtId="0" fontId="0" fillId="0" borderId="0" xfId="0" applyFont="1" applyBorder="1" applyAlignment="1">
      <alignment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0"/>
  <sheetViews>
    <sheetView tabSelected="1" topLeftCell="L1" workbookViewId="0">
      <selection activeCell="T11" sqref="T11"/>
    </sheetView>
  </sheetViews>
  <sheetFormatPr defaultRowHeight="15.75" x14ac:dyDescent="0.25"/>
  <cols>
    <col min="1" max="1" width="3.28515625" style="1" hidden="1" customWidth="1"/>
    <col min="2" max="10" width="2.140625" style="1" hidden="1" customWidth="1"/>
    <col min="11" max="11" width="6.7109375" style="1" hidden="1" customWidth="1"/>
    <col min="12" max="12" width="6.7109375" style="1" customWidth="1"/>
    <col min="13" max="13" width="47.85546875" style="1" customWidth="1"/>
    <col min="14" max="14" width="10.7109375" style="1" customWidth="1"/>
    <col min="15" max="15" width="11.28515625" style="1" customWidth="1"/>
    <col min="16" max="16" width="9.140625" style="9" customWidth="1"/>
    <col min="17" max="17" width="11.28515625" style="1" customWidth="1"/>
    <col min="18" max="18" width="10.85546875" style="1" customWidth="1"/>
    <col min="19" max="19" width="9.42578125" style="1" bestFit="1" customWidth="1"/>
    <col min="20" max="16384" width="9.140625" style="1"/>
  </cols>
  <sheetData>
    <row r="1" spans="1:19" x14ac:dyDescent="0.25">
      <c r="M1" s="13"/>
      <c r="N1" s="13"/>
      <c r="O1" s="13"/>
      <c r="P1" s="14"/>
      <c r="Q1" s="13"/>
      <c r="R1" s="13"/>
    </row>
    <row r="2" spans="1:19" x14ac:dyDescent="0.25">
      <c r="M2" s="48"/>
      <c r="N2" s="48"/>
      <c r="O2" s="48"/>
      <c r="P2" s="48"/>
      <c r="Q2" s="48"/>
      <c r="R2" s="13"/>
    </row>
    <row r="3" spans="1:19" x14ac:dyDescent="0.25">
      <c r="M3" s="13"/>
      <c r="N3" s="13"/>
      <c r="O3" s="13"/>
      <c r="P3" s="14"/>
      <c r="Q3" s="13"/>
      <c r="R3" s="13"/>
    </row>
    <row r="4" spans="1:19" ht="42.75" customHeight="1" x14ac:dyDescent="0.25">
      <c r="M4" s="49" t="s">
        <v>4</v>
      </c>
      <c r="N4" s="50"/>
      <c r="O4" s="50"/>
      <c r="P4" s="50"/>
      <c r="Q4" s="15"/>
      <c r="R4" s="13"/>
    </row>
    <row r="5" spans="1:19" ht="15.75" customHeight="1" x14ac:dyDescent="0.25">
      <c r="M5" s="51" t="s">
        <v>5</v>
      </c>
      <c r="N5" s="52"/>
      <c r="O5" s="52"/>
      <c r="P5" s="52"/>
      <c r="Q5" s="16"/>
      <c r="R5" s="13"/>
    </row>
    <row r="6" spans="1:19" ht="16.5" customHeight="1" x14ac:dyDescent="0.25">
      <c r="M6" s="53" t="s">
        <v>6</v>
      </c>
      <c r="N6" s="54"/>
      <c r="O6" s="54"/>
      <c r="P6" s="54"/>
      <c r="Q6" s="16"/>
      <c r="R6" s="13"/>
    </row>
    <row r="7" spans="1:19" x14ac:dyDescent="0.25">
      <c r="M7" s="13"/>
      <c r="N7" s="13"/>
      <c r="O7" s="13"/>
      <c r="P7" s="14"/>
      <c r="Q7" s="15"/>
      <c r="R7" s="13"/>
    </row>
    <row r="8" spans="1:19" ht="15.75" customHeight="1" x14ac:dyDescent="0.25">
      <c r="A8" s="2"/>
      <c r="B8" s="2"/>
      <c r="C8" s="2"/>
      <c r="D8" s="2"/>
      <c r="E8" s="2"/>
      <c r="F8" s="2"/>
      <c r="G8" s="2"/>
      <c r="H8" s="2"/>
      <c r="I8" s="2"/>
      <c r="J8" s="2"/>
      <c r="K8" s="11"/>
      <c r="L8" s="20"/>
      <c r="M8" s="17"/>
      <c r="N8" s="17"/>
      <c r="O8" s="17"/>
      <c r="P8" s="18"/>
      <c r="Q8" s="19"/>
      <c r="R8" s="13"/>
    </row>
    <row r="9" spans="1:19" ht="42.75" customHeight="1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35" t="s">
        <v>9</v>
      </c>
      <c r="M9" s="22" t="s">
        <v>0</v>
      </c>
      <c r="N9" s="12" t="s">
        <v>26</v>
      </c>
      <c r="O9" s="12" t="s">
        <v>1</v>
      </c>
      <c r="P9" s="12" t="s">
        <v>2</v>
      </c>
      <c r="Q9" s="12" t="s">
        <v>3</v>
      </c>
      <c r="R9" s="12" t="s">
        <v>8</v>
      </c>
      <c r="S9" s="12" t="s">
        <v>7</v>
      </c>
    </row>
    <row r="10" spans="1:19" s="8" customFormat="1" ht="21" customHeight="1" x14ac:dyDescent="0.25">
      <c r="A10" s="7">
        <v>6</v>
      </c>
      <c r="B10" s="7"/>
      <c r="C10" s="7"/>
      <c r="D10" s="7"/>
      <c r="E10" s="7"/>
      <c r="F10" s="7"/>
      <c r="G10" s="7"/>
      <c r="H10" s="7"/>
      <c r="I10" s="7"/>
      <c r="J10" s="7"/>
      <c r="K10" s="21"/>
      <c r="L10" s="36">
        <v>1</v>
      </c>
      <c r="M10" s="41" t="s">
        <v>10</v>
      </c>
      <c r="N10" s="39">
        <v>15</v>
      </c>
      <c r="O10" s="27">
        <v>334</v>
      </c>
      <c r="P10" s="27">
        <v>339</v>
      </c>
      <c r="Q10" s="24">
        <v>417</v>
      </c>
      <c r="R10" s="32">
        <f>SUM(O10+P10+Q10)/3</f>
        <v>363.33333333333331</v>
      </c>
      <c r="S10" s="31">
        <f>R10*N10</f>
        <v>5450</v>
      </c>
    </row>
    <row r="11" spans="1:19" ht="36" customHeight="1" x14ac:dyDescent="0.25">
      <c r="L11" s="39">
        <v>2</v>
      </c>
      <c r="M11" s="41" t="s">
        <v>20</v>
      </c>
      <c r="N11" s="39">
        <v>30</v>
      </c>
      <c r="O11" s="28">
        <v>686</v>
      </c>
      <c r="P11" s="28">
        <v>549</v>
      </c>
      <c r="Q11" s="29">
        <v>370</v>
      </c>
      <c r="R11" s="32">
        <f t="shared" ref="R11:R25" si="0">SUM(O11+P11+Q11)/3</f>
        <v>535</v>
      </c>
      <c r="S11" s="31">
        <f t="shared" ref="S11:S25" si="1">R11*N11</f>
        <v>16050</v>
      </c>
    </row>
    <row r="12" spans="1:19" ht="45" customHeight="1" x14ac:dyDescent="0.25">
      <c r="L12" s="39">
        <v>3</v>
      </c>
      <c r="M12" s="41" t="s">
        <v>28</v>
      </c>
      <c r="N12" s="39">
        <v>25</v>
      </c>
      <c r="O12" s="28">
        <v>899</v>
      </c>
      <c r="P12" s="28">
        <v>899</v>
      </c>
      <c r="Q12" s="29">
        <v>740</v>
      </c>
      <c r="R12" s="32">
        <f t="shared" si="0"/>
        <v>846</v>
      </c>
      <c r="S12" s="31">
        <f t="shared" si="1"/>
        <v>21150</v>
      </c>
    </row>
    <row r="13" spans="1:19" ht="22.5" customHeight="1" x14ac:dyDescent="0.25">
      <c r="A13" s="4">
        <v>1</v>
      </c>
      <c r="B13" s="4"/>
      <c r="C13" s="4"/>
      <c r="D13" s="4"/>
      <c r="E13" s="4"/>
      <c r="F13" s="4"/>
      <c r="G13" s="4"/>
      <c r="H13" s="4"/>
      <c r="I13" s="4"/>
      <c r="J13" s="4"/>
      <c r="K13" s="5">
        <f>SUM(A13:I13)</f>
        <v>1</v>
      </c>
      <c r="L13" s="37">
        <v>4</v>
      </c>
      <c r="M13" s="41" t="s">
        <v>11</v>
      </c>
      <c r="N13" s="44">
        <v>6</v>
      </c>
      <c r="O13" s="28">
        <v>69</v>
      </c>
      <c r="P13" s="28">
        <v>69</v>
      </c>
      <c r="Q13" s="26">
        <v>60</v>
      </c>
      <c r="R13" s="32">
        <f t="shared" si="0"/>
        <v>66</v>
      </c>
      <c r="S13" s="31">
        <f t="shared" si="1"/>
        <v>396</v>
      </c>
    </row>
    <row r="14" spans="1:19" ht="30.75" customHeight="1" x14ac:dyDescent="0.25">
      <c r="A14" s="3">
        <v>1</v>
      </c>
      <c r="B14" s="3">
        <v>1</v>
      </c>
      <c r="C14" s="3">
        <v>1</v>
      </c>
      <c r="D14" s="3">
        <v>1</v>
      </c>
      <c r="E14" s="3">
        <v>1</v>
      </c>
      <c r="F14" s="3">
        <v>1</v>
      </c>
      <c r="G14" s="3">
        <v>1</v>
      </c>
      <c r="H14" s="3"/>
      <c r="I14" s="3"/>
      <c r="J14" s="3"/>
      <c r="K14" s="5">
        <f>SUM(A14:I14)</f>
        <v>7</v>
      </c>
      <c r="L14" s="37">
        <v>5</v>
      </c>
      <c r="M14" s="41" t="s">
        <v>12</v>
      </c>
      <c r="N14" s="44">
        <v>6</v>
      </c>
      <c r="O14" s="28">
        <v>69</v>
      </c>
      <c r="P14" s="28">
        <v>69</v>
      </c>
      <c r="Q14" s="26">
        <v>60</v>
      </c>
      <c r="R14" s="32">
        <f t="shared" si="0"/>
        <v>66</v>
      </c>
      <c r="S14" s="31">
        <f t="shared" si="1"/>
        <v>396</v>
      </c>
    </row>
    <row r="15" spans="1:19" ht="30" customHeight="1" x14ac:dyDescent="0.25">
      <c r="L15" s="40">
        <v>6</v>
      </c>
      <c r="M15" s="41" t="s">
        <v>13</v>
      </c>
      <c r="N15" s="44">
        <v>6</v>
      </c>
      <c r="O15" s="28">
        <v>69</v>
      </c>
      <c r="P15" s="28">
        <v>69</v>
      </c>
      <c r="Q15" s="30">
        <v>60</v>
      </c>
      <c r="R15" s="32">
        <f t="shared" si="0"/>
        <v>66</v>
      </c>
      <c r="S15" s="31">
        <f t="shared" si="1"/>
        <v>396</v>
      </c>
    </row>
    <row r="16" spans="1:19" ht="19.5" customHeight="1" x14ac:dyDescent="0.25">
      <c r="L16" s="40">
        <v>7</v>
      </c>
      <c r="M16" s="41" t="s">
        <v>14</v>
      </c>
      <c r="N16" s="44">
        <v>4</v>
      </c>
      <c r="O16" s="28">
        <v>69</v>
      </c>
      <c r="P16" s="28">
        <v>69</v>
      </c>
      <c r="Q16" s="30">
        <v>60</v>
      </c>
      <c r="R16" s="32">
        <f t="shared" si="0"/>
        <v>66</v>
      </c>
      <c r="S16" s="31">
        <f t="shared" si="1"/>
        <v>264</v>
      </c>
    </row>
    <row r="17" spans="1:19" ht="17.25" customHeight="1" x14ac:dyDescent="0.25">
      <c r="A17" s="3">
        <v>11</v>
      </c>
      <c r="B17" s="3"/>
      <c r="C17" s="3"/>
      <c r="D17" s="3"/>
      <c r="E17" s="3"/>
      <c r="F17" s="3"/>
      <c r="G17" s="3"/>
      <c r="H17" s="3"/>
      <c r="I17" s="3"/>
      <c r="J17" s="3"/>
      <c r="K17" s="6">
        <f>SUM(A17:J17)</f>
        <v>11</v>
      </c>
      <c r="L17" s="38">
        <v>8</v>
      </c>
      <c r="M17" s="41" t="s">
        <v>15</v>
      </c>
      <c r="N17" s="44">
        <v>6</v>
      </c>
      <c r="O17" s="28">
        <v>69</v>
      </c>
      <c r="P17" s="28">
        <v>69</v>
      </c>
      <c r="Q17" s="26">
        <v>60</v>
      </c>
      <c r="R17" s="32">
        <f t="shared" si="0"/>
        <v>66</v>
      </c>
      <c r="S17" s="31">
        <f t="shared" si="1"/>
        <v>396</v>
      </c>
    </row>
    <row r="18" spans="1:19" ht="22.5" customHeight="1" x14ac:dyDescent="0.25">
      <c r="A18" s="3">
        <v>1</v>
      </c>
      <c r="B18" s="3">
        <v>1</v>
      </c>
      <c r="C18" s="3">
        <v>1</v>
      </c>
      <c r="D18" s="3">
        <v>1</v>
      </c>
      <c r="E18" s="3">
        <v>1</v>
      </c>
      <c r="F18" s="3">
        <v>1</v>
      </c>
      <c r="G18" s="3">
        <v>1</v>
      </c>
      <c r="H18" s="3">
        <v>1</v>
      </c>
      <c r="I18" s="3">
        <v>1</v>
      </c>
      <c r="J18" s="3"/>
      <c r="K18" s="6">
        <f>SUM(A18:J18)</f>
        <v>9</v>
      </c>
      <c r="L18" s="38">
        <v>9</v>
      </c>
      <c r="M18" s="33" t="s">
        <v>16</v>
      </c>
      <c r="N18" s="44">
        <v>4</v>
      </c>
      <c r="O18" s="28">
        <v>69</v>
      </c>
      <c r="P18" s="28">
        <v>69</v>
      </c>
      <c r="Q18" s="26">
        <v>60</v>
      </c>
      <c r="R18" s="29">
        <f t="shared" si="0"/>
        <v>66</v>
      </c>
      <c r="S18" s="25">
        <f t="shared" si="1"/>
        <v>264</v>
      </c>
    </row>
    <row r="19" spans="1:19" ht="33.75" customHeight="1" x14ac:dyDescent="0.25">
      <c r="L19" s="39">
        <v>10</v>
      </c>
      <c r="M19" s="33" t="s">
        <v>23</v>
      </c>
      <c r="N19" s="44">
        <v>25</v>
      </c>
      <c r="O19" s="28">
        <v>289</v>
      </c>
      <c r="P19" s="28">
        <v>281</v>
      </c>
      <c r="Q19" s="29">
        <v>177</v>
      </c>
      <c r="R19" s="29">
        <f t="shared" si="0"/>
        <v>249</v>
      </c>
      <c r="S19" s="25">
        <f t="shared" si="1"/>
        <v>6225</v>
      </c>
    </row>
    <row r="20" spans="1:19" ht="22.5" customHeight="1" x14ac:dyDescent="0.25">
      <c r="L20" s="39">
        <v>11</v>
      </c>
      <c r="M20" s="39" t="s">
        <v>24</v>
      </c>
      <c r="N20" s="45">
        <v>15</v>
      </c>
      <c r="O20" s="29">
        <v>314</v>
      </c>
      <c r="P20" s="28">
        <v>328</v>
      </c>
      <c r="Q20" s="29">
        <v>338</v>
      </c>
      <c r="R20" s="29">
        <f t="shared" si="0"/>
        <v>326.66666666666669</v>
      </c>
      <c r="S20" s="25">
        <f t="shared" si="1"/>
        <v>4900</v>
      </c>
    </row>
    <row r="21" spans="1:19" ht="39" customHeight="1" x14ac:dyDescent="0.25">
      <c r="L21" s="39">
        <v>12</v>
      </c>
      <c r="M21" s="42" t="s">
        <v>25</v>
      </c>
      <c r="N21" s="44">
        <v>35</v>
      </c>
      <c r="O21" s="28">
        <v>155</v>
      </c>
      <c r="P21" s="28">
        <v>148</v>
      </c>
      <c r="Q21" s="29">
        <v>108</v>
      </c>
      <c r="R21" s="29">
        <f t="shared" si="0"/>
        <v>137</v>
      </c>
      <c r="S21" s="25">
        <f t="shared" si="1"/>
        <v>4795</v>
      </c>
    </row>
    <row r="22" spans="1:19" ht="33" customHeight="1" x14ac:dyDescent="0.25">
      <c r="L22" s="39">
        <v>13</v>
      </c>
      <c r="M22" s="43" t="s">
        <v>17</v>
      </c>
      <c r="N22" s="39">
        <v>35</v>
      </c>
      <c r="O22" s="29">
        <v>204</v>
      </c>
      <c r="P22" s="29">
        <v>259</v>
      </c>
      <c r="Q22" s="29">
        <v>252</v>
      </c>
      <c r="R22" s="29">
        <f t="shared" si="0"/>
        <v>238.33333333333334</v>
      </c>
      <c r="S22" s="25">
        <f t="shared" si="1"/>
        <v>8341.6666666666679</v>
      </c>
    </row>
    <row r="23" spans="1:19" ht="33" customHeight="1" x14ac:dyDescent="0.25">
      <c r="L23" s="39">
        <v>14</v>
      </c>
      <c r="M23" s="41" t="s">
        <v>21</v>
      </c>
      <c r="N23" s="44">
        <v>60</v>
      </c>
      <c r="O23" s="28">
        <v>239</v>
      </c>
      <c r="P23" s="28">
        <v>322</v>
      </c>
      <c r="Q23" s="29">
        <v>210</v>
      </c>
      <c r="R23" s="29">
        <f t="shared" si="0"/>
        <v>257</v>
      </c>
      <c r="S23" s="25">
        <f t="shared" si="1"/>
        <v>15420</v>
      </c>
    </row>
    <row r="24" spans="1:19" ht="21" customHeight="1" x14ac:dyDescent="0.25">
      <c r="L24" s="39">
        <v>15</v>
      </c>
      <c r="M24" s="41" t="s">
        <v>18</v>
      </c>
      <c r="N24" s="44">
        <v>20</v>
      </c>
      <c r="O24" s="28">
        <v>45</v>
      </c>
      <c r="P24" s="28">
        <v>61</v>
      </c>
      <c r="Q24" s="29">
        <v>33</v>
      </c>
      <c r="R24" s="29">
        <f t="shared" si="0"/>
        <v>46.333333333333336</v>
      </c>
      <c r="S24" s="25">
        <f t="shared" si="1"/>
        <v>926.66666666666674</v>
      </c>
    </row>
    <row r="25" spans="1:19" ht="29.25" customHeight="1" x14ac:dyDescent="0.25">
      <c r="L25" s="39">
        <v>16</v>
      </c>
      <c r="M25" s="41" t="s">
        <v>19</v>
      </c>
      <c r="N25" s="44">
        <v>20</v>
      </c>
      <c r="O25" s="28">
        <v>119</v>
      </c>
      <c r="P25" s="28">
        <v>175</v>
      </c>
      <c r="Q25" s="29">
        <v>91</v>
      </c>
      <c r="R25" s="29">
        <f t="shared" si="0"/>
        <v>128.33333333333334</v>
      </c>
      <c r="S25" s="25">
        <f t="shared" si="1"/>
        <v>2566.666666666667</v>
      </c>
    </row>
    <row r="26" spans="1:19" ht="32.25" customHeight="1" x14ac:dyDescent="0.25">
      <c r="L26" s="2"/>
      <c r="M26" s="47" t="s">
        <v>22</v>
      </c>
      <c r="N26" s="46"/>
      <c r="O26" s="46"/>
      <c r="P26" s="46"/>
      <c r="Q26" s="2"/>
      <c r="R26" s="2"/>
      <c r="S26" s="25">
        <f>SUM(S10:S25)</f>
        <v>87937.000000000015</v>
      </c>
    </row>
    <row r="27" spans="1:19" x14ac:dyDescent="0.25">
      <c r="M27" s="10"/>
      <c r="N27" s="10"/>
      <c r="O27" s="10"/>
    </row>
    <row r="28" spans="1:19" x14ac:dyDescent="0.25">
      <c r="M28" s="10"/>
      <c r="N28" s="10"/>
      <c r="O28" s="10"/>
    </row>
    <row r="29" spans="1:19" x14ac:dyDescent="0.25">
      <c r="M29" s="34" t="s">
        <v>27</v>
      </c>
      <c r="N29" s="10"/>
      <c r="O29" s="10"/>
    </row>
    <row r="30" spans="1:19" x14ac:dyDescent="0.25">
      <c r="N30" s="23"/>
      <c r="O30" s="23"/>
    </row>
  </sheetData>
  <mergeCells count="4">
    <mergeCell ref="M2:Q2"/>
    <mergeCell ref="M4:P4"/>
    <mergeCell ref="M5:P5"/>
    <mergeCell ref="M6:P6"/>
  </mergeCells>
  <pageMargins left="0.70866141732283472" right="0.70866141732283472" top="0.74803149606299213" bottom="0.74803149606299213" header="0.31496062992125984" footer="0.31496062992125984"/>
  <pageSetup paperSize="9"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Лист1!_Toc471578724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2021-06-29T04:40:04Z</dcterms:modified>
</cp:coreProperties>
</file>